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OO\Desktop\"/>
    </mc:Choice>
  </mc:AlternateContent>
  <bookViews>
    <workbookView xWindow="0" yWindow="0" windowWidth="21570" windowHeight="8970"/>
  </bookViews>
  <sheets>
    <sheet name="64 HORA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4" l="1"/>
  <c r="I20" i="4"/>
  <c r="I21" i="4"/>
  <c r="I22" i="4"/>
  <c r="I23" i="4"/>
  <c r="I24" i="4"/>
  <c r="I25" i="4"/>
  <c r="I26" i="4"/>
  <c r="I27" i="4"/>
  <c r="I28" i="4"/>
  <c r="D34" i="4"/>
  <c r="D13" i="4"/>
  <c r="S28" i="4"/>
  <c r="Q28" i="4"/>
  <c r="O28" i="4"/>
  <c r="M28" i="4"/>
  <c r="K28" i="4"/>
  <c r="G28" i="4"/>
  <c r="S27" i="4"/>
  <c r="Q27" i="4"/>
  <c r="O27" i="4"/>
  <c r="M27" i="4"/>
  <c r="K27" i="4"/>
  <c r="G27" i="4"/>
  <c r="S26" i="4"/>
  <c r="Q26" i="4"/>
  <c r="O26" i="4"/>
  <c r="M26" i="4"/>
  <c r="K26" i="4"/>
  <c r="G26" i="4"/>
  <c r="S25" i="4"/>
  <c r="Q25" i="4"/>
  <c r="O25" i="4"/>
  <c r="M25" i="4"/>
  <c r="K25" i="4"/>
  <c r="G25" i="4"/>
  <c r="S24" i="4"/>
  <c r="Q24" i="4"/>
  <c r="O24" i="4"/>
  <c r="M24" i="4"/>
  <c r="K24" i="4"/>
  <c r="G24" i="4"/>
  <c r="S23" i="4"/>
  <c r="Q23" i="4"/>
  <c r="O23" i="4"/>
  <c r="M23" i="4"/>
  <c r="K23" i="4"/>
  <c r="G23" i="4"/>
  <c r="S22" i="4"/>
  <c r="Q22" i="4"/>
  <c r="O22" i="4"/>
  <c r="M22" i="4"/>
  <c r="K22" i="4"/>
  <c r="G22" i="4"/>
  <c r="S21" i="4"/>
  <c r="Q21" i="4"/>
  <c r="O21" i="4"/>
  <c r="M21" i="4"/>
  <c r="K21" i="4"/>
  <c r="G21" i="4"/>
  <c r="S20" i="4"/>
  <c r="Q20" i="4"/>
  <c r="O20" i="4"/>
  <c r="M20" i="4"/>
  <c r="K20" i="4"/>
  <c r="G20" i="4"/>
  <c r="S19" i="4"/>
  <c r="Q19" i="4"/>
  <c r="O19" i="4"/>
  <c r="M19" i="4"/>
  <c r="K19" i="4"/>
  <c r="G19" i="4"/>
  <c r="S18" i="4"/>
  <c r="S29" i="4" s="1"/>
  <c r="Q18" i="4"/>
  <c r="Q29" i="4" s="1"/>
  <c r="O18" i="4"/>
  <c r="O29" i="4" s="1"/>
  <c r="M18" i="4"/>
  <c r="M29" i="4" s="1"/>
  <c r="K18" i="4"/>
  <c r="K29" i="4" s="1"/>
  <c r="I18" i="4"/>
  <c r="G18" i="4"/>
  <c r="G29" i="4" s="1"/>
  <c r="E12" i="4"/>
  <c r="E11" i="4"/>
  <c r="E10" i="4"/>
  <c r="E9" i="4"/>
  <c r="E8" i="4"/>
  <c r="E7" i="4"/>
  <c r="E6" i="4"/>
  <c r="E5" i="4"/>
  <c r="I29" i="4" l="1"/>
  <c r="E13" i="4"/>
  <c r="D36" i="4" s="1"/>
  <c r="D40" i="4" l="1"/>
  <c r="D37" i="4"/>
  <c r="D38" i="4"/>
  <c r="D39" i="4"/>
  <c r="D35" i="4"/>
</calcChain>
</file>

<file path=xl/connections.xml><?xml version="1.0" encoding="utf-8"?>
<connections xmlns="http://schemas.openxmlformats.org/spreadsheetml/2006/main">
  <connection id="1" odcFile="C:\Users\alfonsomt\Documents\Mis archivos de origen de datos\AXINMSASRLQ AST_RRHH_NOMINAS_ESPAÑA Model.odc" keepAlive="1" name="AXINMSASRLQ AST_RRHH_NOMINAS_ESPAÑA Model" type="5" refreshedVersion="6" background="1">
    <dbPr connection="Provider=MSOLAP.8;Integrated Security=SSPI;Persist Security Info=True;Initial Catalog=AST_RRHH_NOMINAS_ESPAÑA;Data Source=AXINMSASRLQ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<sst xmlns="http://schemas.openxmlformats.org/spreadsheetml/2006/main" count="63" uniqueCount="33">
  <si>
    <t>Salario Base</t>
  </si>
  <si>
    <t>Paga Extra de Beneficio</t>
  </si>
  <si>
    <t>Paga Extra de Verano</t>
  </si>
  <si>
    <t>Paga Extra de Navidad</t>
  </si>
  <si>
    <t>Plus Calendario</t>
  </si>
  <si>
    <t>Variable</t>
  </si>
  <si>
    <t xml:space="preserve"> </t>
  </si>
  <si>
    <t>Transporte</t>
  </si>
  <si>
    <t>Vestuario</t>
  </si>
  <si>
    <t>Recargo Hora Tarde</t>
  </si>
  <si>
    <t>Recargo Hora Sábado</t>
  </si>
  <si>
    <t>Recargo Hora Domingo</t>
  </si>
  <si>
    <t>Festivo</t>
  </si>
  <si>
    <t>Festivo No Laborable (8h)</t>
  </si>
  <si>
    <t>Festivo No Laborable (9h)</t>
  </si>
  <si>
    <t>Recargo Hora Nocturna</t>
  </si>
  <si>
    <t>Importe 2020</t>
  </si>
  <si>
    <t>Importe 2021</t>
  </si>
  <si>
    <t>Hora Extra</t>
  </si>
  <si>
    <t>Hora Extra Nocturna</t>
  </si>
  <si>
    <t>Hora Extra Festiva</t>
  </si>
  <si>
    <t>Hora Extra Festiva Nocturna</t>
  </si>
  <si>
    <t>07:00/15:00</t>
  </si>
  <si>
    <t>10:00/18:00</t>
  </si>
  <si>
    <t>15:00/23:00</t>
  </si>
  <si>
    <t>18:00/03:00</t>
  </si>
  <si>
    <t>23:00/07:00</t>
  </si>
  <si>
    <t>HORAS</t>
  </si>
  <si>
    <t>TURNO</t>
  </si>
  <si>
    <t>DIF</t>
  </si>
  <si>
    <t>4T DIURNO</t>
  </si>
  <si>
    <t>4T NOCTURNO</t>
  </si>
  <si>
    <t>IMPORTE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</si>
</sst>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1" applyNumberFormat="1" applyFont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4" fontId="0" fillId="0" borderId="2" xfId="1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4" fontId="2" fillId="4" borderId="0" xfId="0" applyNumberFormat="1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1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40"/>
  <sheetViews>
    <sheetView showGridLines="0" tabSelected="1" zoomScale="85" zoomScaleNormal="85" workbookViewId="0">
      <selection activeCell="H42" sqref="H42"/>
    </sheetView>
  </sheetViews>
  <sheetFormatPr baseColWidth="10" defaultRowHeight="15" x14ac:dyDescent="0.25"/>
  <cols>
    <col min="2" max="2" width="24.5703125" customWidth="1"/>
    <col min="3" max="4" width="13.28515625" style="1" customWidth="1"/>
    <col min="5" max="5" width="13.28515625" customWidth="1"/>
    <col min="6" max="6" width="10" customWidth="1"/>
    <col min="7" max="7" width="11" bestFit="1" customWidth="1"/>
    <col min="8" max="8" width="10" customWidth="1"/>
    <col min="9" max="9" width="11" bestFit="1" customWidth="1"/>
    <col min="10" max="15" width="10" customWidth="1"/>
    <col min="19" max="19" width="13.42578125" customWidth="1"/>
  </cols>
  <sheetData>
    <row r="3" spans="2:19" x14ac:dyDescent="0.25">
      <c r="D3" s="1" t="s">
        <v>6</v>
      </c>
    </row>
    <row r="4" spans="2:19" x14ac:dyDescent="0.25">
      <c r="C4" s="6" t="s">
        <v>16</v>
      </c>
      <c r="D4" s="6" t="s">
        <v>17</v>
      </c>
      <c r="E4" s="16" t="s">
        <v>29</v>
      </c>
    </row>
    <row r="5" spans="2:19" x14ac:dyDescent="0.25">
      <c r="B5" t="s">
        <v>0</v>
      </c>
      <c r="C5" s="17">
        <v>17625</v>
      </c>
      <c r="D5" s="18">
        <v>18230.400000000001</v>
      </c>
      <c r="E5" s="17">
        <f>D5-C5</f>
        <v>605.40000000000146</v>
      </c>
    </row>
    <row r="6" spans="2:19" x14ac:dyDescent="0.25">
      <c r="B6" t="s">
        <v>1</v>
      </c>
      <c r="C6" s="17">
        <v>1468.8</v>
      </c>
      <c r="D6" s="18">
        <v>1519.2</v>
      </c>
      <c r="E6" s="17">
        <f t="shared" ref="E6:E12" si="0">D6-C6</f>
        <v>50.400000000000091</v>
      </c>
    </row>
    <row r="7" spans="2:19" x14ac:dyDescent="0.25">
      <c r="B7" t="s">
        <v>2</v>
      </c>
      <c r="C7" s="17">
        <v>1468.8</v>
      </c>
      <c r="D7" s="18">
        <v>1519.2</v>
      </c>
      <c r="E7" s="17">
        <f t="shared" si="0"/>
        <v>50.400000000000091</v>
      </c>
    </row>
    <row r="8" spans="2:19" x14ac:dyDescent="0.25">
      <c r="B8" t="s">
        <v>3</v>
      </c>
      <c r="C8" s="17">
        <v>1468.8</v>
      </c>
      <c r="D8" s="18">
        <v>1519.2</v>
      </c>
      <c r="E8" s="17">
        <f t="shared" si="0"/>
        <v>50.400000000000091</v>
      </c>
    </row>
    <row r="9" spans="2:19" x14ac:dyDescent="0.25">
      <c r="B9" t="s">
        <v>4</v>
      </c>
      <c r="C9" s="17">
        <v>732</v>
      </c>
      <c r="D9" s="18">
        <v>744</v>
      </c>
      <c r="E9" s="17">
        <f t="shared" si="0"/>
        <v>12</v>
      </c>
    </row>
    <row r="10" spans="2:19" x14ac:dyDescent="0.25">
      <c r="B10" t="s">
        <v>5</v>
      </c>
      <c r="C10" s="17">
        <v>1754.4</v>
      </c>
      <c r="D10" s="18">
        <v>1764</v>
      </c>
      <c r="E10" s="17">
        <f t="shared" si="0"/>
        <v>9.5999999999999091</v>
      </c>
    </row>
    <row r="11" spans="2:19" x14ac:dyDescent="0.25">
      <c r="B11" t="s">
        <v>7</v>
      </c>
      <c r="C11" s="17">
        <v>1525.2</v>
      </c>
      <c r="D11" s="18">
        <v>1452</v>
      </c>
      <c r="E11" s="17">
        <f t="shared" si="0"/>
        <v>-73.200000000000045</v>
      </c>
    </row>
    <row r="12" spans="2:19" x14ac:dyDescent="0.25">
      <c r="B12" t="s">
        <v>8</v>
      </c>
      <c r="C12" s="17">
        <v>1215</v>
      </c>
      <c r="D12" s="18">
        <v>1188</v>
      </c>
      <c r="E12" s="17">
        <f t="shared" si="0"/>
        <v>-27</v>
      </c>
    </row>
    <row r="13" spans="2:19" x14ac:dyDescent="0.25">
      <c r="C13" s="2"/>
      <c r="D13" s="3">
        <f>SUM(D5:D12)</f>
        <v>27936.000000000004</v>
      </c>
      <c r="E13" s="15">
        <f>SUM(E5:E12)</f>
        <v>678.00000000000159</v>
      </c>
    </row>
    <row r="14" spans="2:19" x14ac:dyDescent="0.25">
      <c r="C14" s="2"/>
      <c r="D14" s="3"/>
      <c r="E14" s="4"/>
    </row>
    <row r="15" spans="2:19" x14ac:dyDescent="0.25">
      <c r="C15" s="2"/>
      <c r="D15" s="3"/>
    </row>
    <row r="16" spans="2:19" x14ac:dyDescent="0.25">
      <c r="C16" s="2"/>
      <c r="D16" s="3"/>
      <c r="E16" s="3"/>
      <c r="F16" s="7" t="s">
        <v>27</v>
      </c>
      <c r="G16" s="7" t="s">
        <v>28</v>
      </c>
      <c r="H16" s="7" t="s">
        <v>27</v>
      </c>
      <c r="I16" s="12" t="s">
        <v>28</v>
      </c>
      <c r="J16" s="7" t="s">
        <v>27</v>
      </c>
      <c r="K16" s="7" t="s">
        <v>28</v>
      </c>
      <c r="L16" s="7" t="s">
        <v>27</v>
      </c>
      <c r="M16" s="7" t="s">
        <v>28</v>
      </c>
      <c r="N16" s="7" t="s">
        <v>27</v>
      </c>
      <c r="O16" s="7" t="s">
        <v>28</v>
      </c>
      <c r="P16" s="7" t="s">
        <v>27</v>
      </c>
      <c r="Q16" s="7" t="s">
        <v>28</v>
      </c>
      <c r="R16" s="7" t="s">
        <v>27</v>
      </c>
      <c r="S16" s="7" t="s">
        <v>28</v>
      </c>
    </row>
    <row r="17" spans="2:19" x14ac:dyDescent="0.25">
      <c r="C17" s="6" t="s">
        <v>16</v>
      </c>
      <c r="D17" s="6" t="s">
        <v>17</v>
      </c>
      <c r="E17" s="3"/>
      <c r="F17" s="5" t="s">
        <v>6</v>
      </c>
      <c r="G17" s="11" t="s">
        <v>22</v>
      </c>
      <c r="H17" s="5"/>
      <c r="I17" s="11" t="s">
        <v>23</v>
      </c>
      <c r="J17" s="5"/>
      <c r="K17" s="11" t="s">
        <v>24</v>
      </c>
      <c r="L17" s="5"/>
      <c r="M17" s="11" t="s">
        <v>25</v>
      </c>
      <c r="N17" s="5"/>
      <c r="O17" s="11" t="s">
        <v>26</v>
      </c>
      <c r="P17" s="5"/>
      <c r="Q17" s="11" t="s">
        <v>30</v>
      </c>
      <c r="R17" s="5"/>
      <c r="S17" s="11" t="s">
        <v>31</v>
      </c>
    </row>
    <row r="18" spans="2:19" x14ac:dyDescent="0.25">
      <c r="B18" t="s">
        <v>18</v>
      </c>
      <c r="C18" s="17">
        <v>17.5</v>
      </c>
      <c r="D18" s="18">
        <v>18</v>
      </c>
      <c r="E18" s="3"/>
      <c r="F18" s="5">
        <v>0</v>
      </c>
      <c r="G18" s="11">
        <f t="shared" ref="G18:G28" si="1">(F18*(D18-C18))</f>
        <v>0</v>
      </c>
      <c r="H18" s="5">
        <v>0</v>
      </c>
      <c r="I18" s="11">
        <f t="shared" ref="I18:I28" si="2">(H18*(D18-C18))</f>
        <v>0</v>
      </c>
      <c r="J18" s="5">
        <v>0</v>
      </c>
      <c r="K18" s="11">
        <f t="shared" ref="K18:K28" si="3">J18*(D18-C18)</f>
        <v>0</v>
      </c>
      <c r="L18" s="5">
        <v>0</v>
      </c>
      <c r="M18" s="11">
        <f t="shared" ref="M18:M28" si="4">L18*(D18-C18)</f>
        <v>0</v>
      </c>
      <c r="N18" s="5">
        <v>0</v>
      </c>
      <c r="O18" s="11">
        <f t="shared" ref="O18:O28" si="5">N18*(D18-C18)</f>
        <v>0</v>
      </c>
      <c r="P18" s="5">
        <v>0</v>
      </c>
      <c r="Q18" s="11">
        <f>P18*(D18-C18)</f>
        <v>0</v>
      </c>
      <c r="R18" s="5">
        <v>0</v>
      </c>
      <c r="S18" s="11">
        <f>R18*(D18-C18)</f>
        <v>0</v>
      </c>
    </row>
    <row r="19" spans="2:19" x14ac:dyDescent="0.25">
      <c r="B19" t="s">
        <v>19</v>
      </c>
      <c r="C19" s="17">
        <v>21</v>
      </c>
      <c r="D19" s="18">
        <v>21.7</v>
      </c>
      <c r="E19" s="3"/>
      <c r="F19" s="5">
        <v>0</v>
      </c>
      <c r="G19" s="11">
        <f t="shared" si="1"/>
        <v>0</v>
      </c>
      <c r="H19" s="5">
        <v>0</v>
      </c>
      <c r="I19" s="11">
        <f t="shared" si="2"/>
        <v>0</v>
      </c>
      <c r="J19" s="5">
        <v>0</v>
      </c>
      <c r="K19" s="11">
        <f t="shared" si="3"/>
        <v>0</v>
      </c>
      <c r="L19" s="5">
        <v>0</v>
      </c>
      <c r="M19" s="11">
        <f t="shared" si="4"/>
        <v>0</v>
      </c>
      <c r="N19" s="5">
        <v>0</v>
      </c>
      <c r="O19" s="11">
        <f t="shared" si="5"/>
        <v>0</v>
      </c>
      <c r="P19" s="5">
        <v>0</v>
      </c>
      <c r="Q19" s="11">
        <f t="shared" ref="Q19:Q28" si="6">P19*(D19-C19)</f>
        <v>0</v>
      </c>
      <c r="R19" s="5">
        <v>0</v>
      </c>
      <c r="S19" s="11">
        <f t="shared" ref="S19:S28" si="7">R19*(D19-C19)</f>
        <v>0</v>
      </c>
    </row>
    <row r="20" spans="2:19" x14ac:dyDescent="0.25">
      <c r="B20" t="s">
        <v>20</v>
      </c>
      <c r="C20" s="17">
        <v>25.5</v>
      </c>
      <c r="D20" s="18">
        <v>26.25</v>
      </c>
      <c r="E20" s="3"/>
      <c r="F20" s="5">
        <v>0</v>
      </c>
      <c r="G20" s="11">
        <f t="shared" si="1"/>
        <v>0</v>
      </c>
      <c r="H20" s="5">
        <v>0</v>
      </c>
      <c r="I20" s="11">
        <f t="shared" si="2"/>
        <v>0</v>
      </c>
      <c r="J20" s="5">
        <v>0</v>
      </c>
      <c r="K20" s="11">
        <f t="shared" si="3"/>
        <v>0</v>
      </c>
      <c r="L20" s="5">
        <v>0</v>
      </c>
      <c r="M20" s="11">
        <f t="shared" si="4"/>
        <v>0</v>
      </c>
      <c r="N20" s="5">
        <v>0</v>
      </c>
      <c r="O20" s="11">
        <f t="shared" si="5"/>
        <v>0</v>
      </c>
      <c r="P20" s="5">
        <v>0</v>
      </c>
      <c r="Q20" s="11">
        <f t="shared" si="6"/>
        <v>0</v>
      </c>
      <c r="R20" s="5">
        <v>0</v>
      </c>
      <c r="S20" s="11">
        <f t="shared" si="7"/>
        <v>0</v>
      </c>
    </row>
    <row r="21" spans="2:19" x14ac:dyDescent="0.25">
      <c r="B21" t="s">
        <v>21</v>
      </c>
      <c r="C21" s="17">
        <v>33</v>
      </c>
      <c r="D21" s="18">
        <v>33.35</v>
      </c>
      <c r="E21" s="3"/>
      <c r="F21" s="5">
        <v>0</v>
      </c>
      <c r="G21" s="11">
        <f t="shared" si="1"/>
        <v>0</v>
      </c>
      <c r="H21" s="5">
        <v>0</v>
      </c>
      <c r="I21" s="11">
        <f t="shared" si="2"/>
        <v>0</v>
      </c>
      <c r="J21" s="5">
        <v>0</v>
      </c>
      <c r="K21" s="11">
        <f t="shared" si="3"/>
        <v>0</v>
      </c>
      <c r="L21" s="5">
        <v>0</v>
      </c>
      <c r="M21" s="11">
        <f t="shared" si="4"/>
        <v>0</v>
      </c>
      <c r="N21" s="5">
        <v>0</v>
      </c>
      <c r="O21" s="11">
        <f t="shared" si="5"/>
        <v>0</v>
      </c>
      <c r="P21" s="5">
        <v>0</v>
      </c>
      <c r="Q21" s="11">
        <f t="shared" si="6"/>
        <v>0</v>
      </c>
      <c r="R21" s="5">
        <v>0</v>
      </c>
      <c r="S21" s="11">
        <f t="shared" si="7"/>
        <v>0</v>
      </c>
    </row>
    <row r="22" spans="2:19" x14ac:dyDescent="0.25">
      <c r="B22" t="s">
        <v>15</v>
      </c>
      <c r="C22" s="17">
        <v>3.8</v>
      </c>
      <c r="D22" s="18">
        <v>3.95</v>
      </c>
      <c r="E22" s="3"/>
      <c r="F22" s="5">
        <v>0</v>
      </c>
      <c r="G22" s="11">
        <f t="shared" si="1"/>
        <v>0</v>
      </c>
      <c r="H22" s="5">
        <v>0</v>
      </c>
      <c r="I22" s="11">
        <f t="shared" si="2"/>
        <v>0</v>
      </c>
      <c r="J22" s="5">
        <v>218</v>
      </c>
      <c r="K22" s="11">
        <f t="shared" si="3"/>
        <v>32.700000000000074</v>
      </c>
      <c r="L22" s="5">
        <v>954</v>
      </c>
      <c r="M22" s="11">
        <f t="shared" si="4"/>
        <v>143.10000000000034</v>
      </c>
      <c r="N22" s="5">
        <v>1702</v>
      </c>
      <c r="O22" s="11">
        <f t="shared" si="5"/>
        <v>255.30000000000061</v>
      </c>
      <c r="P22" s="5">
        <v>315</v>
      </c>
      <c r="Q22" s="11">
        <f t="shared" si="6"/>
        <v>47.250000000000114</v>
      </c>
      <c r="R22" s="5">
        <v>1339</v>
      </c>
      <c r="S22" s="11">
        <f t="shared" si="7"/>
        <v>200.85000000000048</v>
      </c>
    </row>
    <row r="23" spans="2:19" x14ac:dyDescent="0.25">
      <c r="B23" t="s">
        <v>9</v>
      </c>
      <c r="C23" s="17">
        <v>0.5</v>
      </c>
      <c r="D23" s="18">
        <v>0.55000000000000004</v>
      </c>
      <c r="E23" s="3"/>
      <c r="F23" s="5">
        <v>0</v>
      </c>
      <c r="G23" s="11">
        <f t="shared" si="1"/>
        <v>0</v>
      </c>
      <c r="H23" s="5">
        <v>0</v>
      </c>
      <c r="I23" s="11">
        <f t="shared" si="2"/>
        <v>0</v>
      </c>
      <c r="J23" s="5">
        <v>1343</v>
      </c>
      <c r="K23" s="11">
        <f t="shared" si="3"/>
        <v>67.150000000000063</v>
      </c>
      <c r="L23" s="5">
        <v>0</v>
      </c>
      <c r="M23" s="11">
        <f t="shared" si="4"/>
        <v>0</v>
      </c>
      <c r="N23" s="5">
        <v>0</v>
      </c>
      <c r="O23" s="11">
        <f t="shared" si="5"/>
        <v>0</v>
      </c>
      <c r="P23" s="5">
        <v>182</v>
      </c>
      <c r="Q23" s="11">
        <f t="shared" si="6"/>
        <v>9.1000000000000085</v>
      </c>
      <c r="R23" s="5">
        <v>107</v>
      </c>
      <c r="S23" s="11">
        <f t="shared" si="7"/>
        <v>5.350000000000005</v>
      </c>
    </row>
    <row r="24" spans="2:19" x14ac:dyDescent="0.25">
      <c r="B24" t="s">
        <v>10</v>
      </c>
      <c r="C24" s="17">
        <v>1.8</v>
      </c>
      <c r="D24" s="18">
        <v>1.88</v>
      </c>
      <c r="E24" s="3"/>
      <c r="F24" s="5">
        <v>104</v>
      </c>
      <c r="G24" s="11">
        <f t="shared" si="1"/>
        <v>8.3199999999999843</v>
      </c>
      <c r="H24" s="5">
        <v>240</v>
      </c>
      <c r="I24" s="11">
        <f t="shared" si="2"/>
        <v>19.199999999999964</v>
      </c>
      <c r="J24" s="5">
        <v>0</v>
      </c>
      <c r="K24" s="11">
        <f t="shared" si="3"/>
        <v>0</v>
      </c>
      <c r="L24" s="5">
        <v>138</v>
      </c>
      <c r="M24" s="11">
        <f t="shared" si="4"/>
        <v>11.03999999999998</v>
      </c>
      <c r="N24" s="5">
        <v>110</v>
      </c>
      <c r="O24" s="11">
        <f t="shared" si="5"/>
        <v>8.7999999999999829</v>
      </c>
      <c r="P24" s="5">
        <v>283</v>
      </c>
      <c r="Q24" s="11">
        <f t="shared" si="6"/>
        <v>22.639999999999958</v>
      </c>
      <c r="R24" s="5">
        <v>221</v>
      </c>
      <c r="S24" s="11">
        <f t="shared" si="7"/>
        <v>17.679999999999968</v>
      </c>
    </row>
    <row r="25" spans="2:19" x14ac:dyDescent="0.25">
      <c r="B25" t="s">
        <v>11</v>
      </c>
      <c r="C25" s="17">
        <v>5.5</v>
      </c>
      <c r="D25" s="18">
        <v>5.9</v>
      </c>
      <c r="E25" s="3"/>
      <c r="F25" s="5">
        <v>0</v>
      </c>
      <c r="G25" s="11">
        <f t="shared" si="1"/>
        <v>0</v>
      </c>
      <c r="H25" s="5">
        <v>0</v>
      </c>
      <c r="I25" s="11">
        <f t="shared" si="2"/>
        <v>0</v>
      </c>
      <c r="J25" s="5">
        <v>0</v>
      </c>
      <c r="K25" s="11">
        <f t="shared" si="3"/>
        <v>0</v>
      </c>
      <c r="L25" s="5">
        <v>0</v>
      </c>
      <c r="M25" s="11">
        <f t="shared" si="4"/>
        <v>0</v>
      </c>
      <c r="N25" s="5">
        <v>32</v>
      </c>
      <c r="O25" s="11">
        <f t="shared" si="5"/>
        <v>12.800000000000011</v>
      </c>
      <c r="P25" s="5">
        <v>256</v>
      </c>
      <c r="Q25" s="11">
        <f t="shared" si="6"/>
        <v>102.40000000000009</v>
      </c>
      <c r="R25" s="5">
        <v>40</v>
      </c>
      <c r="S25" s="11">
        <f t="shared" si="7"/>
        <v>16.000000000000014</v>
      </c>
    </row>
    <row r="26" spans="2:19" x14ac:dyDescent="0.25">
      <c r="B26" t="s">
        <v>12</v>
      </c>
      <c r="C26" s="17">
        <v>130</v>
      </c>
      <c r="D26" s="18">
        <v>134</v>
      </c>
      <c r="E26" s="3"/>
      <c r="F26" s="5">
        <v>12</v>
      </c>
      <c r="G26" s="11">
        <f t="shared" si="1"/>
        <v>48</v>
      </c>
      <c r="H26" s="5">
        <v>12</v>
      </c>
      <c r="I26" s="11">
        <f t="shared" si="2"/>
        <v>48</v>
      </c>
      <c r="J26" s="5">
        <v>12</v>
      </c>
      <c r="K26" s="11">
        <f t="shared" si="3"/>
        <v>48</v>
      </c>
      <c r="L26" s="5">
        <v>12</v>
      </c>
      <c r="M26" s="11">
        <f t="shared" si="4"/>
        <v>48</v>
      </c>
      <c r="N26" s="5">
        <v>12</v>
      </c>
      <c r="O26" s="11">
        <f t="shared" si="5"/>
        <v>48</v>
      </c>
      <c r="P26" s="5">
        <v>12</v>
      </c>
      <c r="Q26" s="11">
        <f t="shared" si="6"/>
        <v>48</v>
      </c>
      <c r="R26" s="5">
        <v>12</v>
      </c>
      <c r="S26" s="11">
        <f t="shared" si="7"/>
        <v>48</v>
      </c>
    </row>
    <row r="27" spans="2:19" x14ac:dyDescent="0.25">
      <c r="B27" t="s">
        <v>13</v>
      </c>
      <c r="C27" s="17">
        <v>360.72</v>
      </c>
      <c r="D27" s="18">
        <v>374.68</v>
      </c>
      <c r="E27" s="3"/>
      <c r="F27" s="5">
        <v>0</v>
      </c>
      <c r="G27" s="11">
        <f t="shared" si="1"/>
        <v>0</v>
      </c>
      <c r="H27" s="5">
        <v>0</v>
      </c>
      <c r="I27" s="11">
        <f t="shared" si="2"/>
        <v>0</v>
      </c>
      <c r="J27" s="5">
        <v>0</v>
      </c>
      <c r="K27" s="11">
        <f t="shared" si="3"/>
        <v>0</v>
      </c>
      <c r="L27" s="5">
        <v>0</v>
      </c>
      <c r="M27" s="11">
        <f t="shared" si="4"/>
        <v>0</v>
      </c>
      <c r="N27" s="5">
        <v>0</v>
      </c>
      <c r="O27" s="11">
        <f t="shared" si="5"/>
        <v>0</v>
      </c>
      <c r="P27" s="5">
        <v>0</v>
      </c>
      <c r="Q27" s="11">
        <f t="shared" si="6"/>
        <v>0</v>
      </c>
      <c r="R27" s="5">
        <v>0</v>
      </c>
      <c r="S27" s="11">
        <f t="shared" si="7"/>
        <v>0</v>
      </c>
    </row>
    <row r="28" spans="2:19" x14ac:dyDescent="0.25">
      <c r="B28" t="s">
        <v>14</v>
      </c>
      <c r="C28" s="17">
        <v>373.31</v>
      </c>
      <c r="D28" s="18">
        <v>388.02</v>
      </c>
      <c r="E28" s="10"/>
      <c r="F28" s="5">
        <v>0</v>
      </c>
      <c r="G28" s="11">
        <f t="shared" si="1"/>
        <v>0</v>
      </c>
      <c r="H28" s="5">
        <v>0</v>
      </c>
      <c r="I28" s="11">
        <f t="shared" si="2"/>
        <v>0</v>
      </c>
      <c r="J28" s="5">
        <v>0</v>
      </c>
      <c r="K28" s="11">
        <f t="shared" si="3"/>
        <v>0</v>
      </c>
      <c r="L28" s="5">
        <v>0</v>
      </c>
      <c r="M28" s="11">
        <f t="shared" si="4"/>
        <v>0</v>
      </c>
      <c r="N28" s="5">
        <v>0</v>
      </c>
      <c r="O28" s="11">
        <f t="shared" si="5"/>
        <v>0</v>
      </c>
      <c r="P28" s="5">
        <v>0</v>
      </c>
      <c r="Q28" s="11">
        <f t="shared" si="6"/>
        <v>0</v>
      </c>
      <c r="R28" s="5">
        <v>0</v>
      </c>
      <c r="S28" s="11">
        <f t="shared" si="7"/>
        <v>0</v>
      </c>
    </row>
    <row r="29" spans="2:19" x14ac:dyDescent="0.25">
      <c r="E29" s="9"/>
      <c r="F29" s="8" t="s">
        <v>6</v>
      </c>
      <c r="G29" s="14">
        <f>SUM(G17:G28)</f>
        <v>56.319999999999986</v>
      </c>
      <c r="H29" s="8" t="s">
        <v>6</v>
      </c>
      <c r="I29" s="14">
        <f t="shared" ref="I29:S29" si="8">SUM(I17:I28)</f>
        <v>67.19999999999996</v>
      </c>
      <c r="J29" s="8" t="s">
        <v>6</v>
      </c>
      <c r="K29" s="14">
        <f t="shared" si="8"/>
        <v>147.85000000000014</v>
      </c>
      <c r="L29" s="8" t="s">
        <v>6</v>
      </c>
      <c r="M29" s="14">
        <f t="shared" si="8"/>
        <v>202.14000000000033</v>
      </c>
      <c r="N29" s="8" t="s">
        <v>6</v>
      </c>
      <c r="O29" s="14">
        <f t="shared" si="8"/>
        <v>324.9000000000006</v>
      </c>
      <c r="P29" s="8" t="s">
        <v>6</v>
      </c>
      <c r="Q29" s="14">
        <f t="shared" si="8"/>
        <v>229.39000000000016</v>
      </c>
      <c r="R29" s="8" t="s">
        <v>6</v>
      </c>
      <c r="S29" s="14">
        <f t="shared" si="8"/>
        <v>287.88000000000045</v>
      </c>
    </row>
    <row r="33" spans="3:4" x14ac:dyDescent="0.25">
      <c r="C33" s="19" t="s">
        <v>28</v>
      </c>
      <c r="D33" s="19" t="s">
        <v>32</v>
      </c>
    </row>
    <row r="34" spans="3:4" x14ac:dyDescent="0.25">
      <c r="C34" s="13" t="s">
        <v>22</v>
      </c>
      <c r="D34" s="17">
        <f>E13+G29</f>
        <v>734.32000000000153</v>
      </c>
    </row>
    <row r="35" spans="3:4" x14ac:dyDescent="0.25">
      <c r="C35" s="13" t="s">
        <v>23</v>
      </c>
      <c r="D35" s="17">
        <f>E13+I29</f>
        <v>745.20000000000152</v>
      </c>
    </row>
    <row r="36" spans="3:4" x14ac:dyDescent="0.25">
      <c r="C36" s="13" t="s">
        <v>24</v>
      </c>
      <c r="D36" s="17">
        <f>+E13+K29</f>
        <v>825.85000000000173</v>
      </c>
    </row>
    <row r="37" spans="3:4" x14ac:dyDescent="0.25">
      <c r="C37" s="13" t="s">
        <v>25</v>
      </c>
      <c r="D37" s="17">
        <f>+E13+M29</f>
        <v>880.14000000000192</v>
      </c>
    </row>
    <row r="38" spans="3:4" x14ac:dyDescent="0.25">
      <c r="C38" s="13" t="s">
        <v>26</v>
      </c>
      <c r="D38" s="17">
        <f>+E13+O29</f>
        <v>1002.9000000000021</v>
      </c>
    </row>
    <row r="39" spans="3:4" x14ac:dyDescent="0.25">
      <c r="C39" s="13" t="s">
        <v>30</v>
      </c>
      <c r="D39" s="17">
        <f>+E13+Q29</f>
        <v>907.39000000000169</v>
      </c>
    </row>
    <row r="40" spans="3:4" x14ac:dyDescent="0.25">
      <c r="C40" s="13" t="s">
        <v>31</v>
      </c>
      <c r="D40" s="17">
        <f>+E13+S29</f>
        <v>965.88000000000204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64 HORAS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Martinez Tobeña</dc:creator>
  <cp:lastModifiedBy>CCOO</cp:lastModifiedBy>
  <dcterms:created xsi:type="dcterms:W3CDTF">2021-12-14T09:08:32Z</dcterms:created>
  <dcterms:modified xsi:type="dcterms:W3CDTF">2021-12-14T15:30:58Z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295685-2385-4a6a-8368-cb4a937acc28_Enabled">
    <vt:lpwstr>true</vt:lpwstr>
  </property>
  <property fmtid="{D5CDD505-2E9C-101B-9397-08002B2CF9AE}" pid="3" name="MSIP_Label_03295685-2385-4a6a-8368-cb4a937acc28_SetDate">
    <vt:lpwstr>2021-12-14T09:08:36Z</vt:lpwstr>
  </property>
  <property fmtid="{D5CDD505-2E9C-101B-9397-08002B2CF9AE}" pid="4" name="MSIP_Label_03295685-2385-4a6a-8368-cb4a937acc28_Method">
    <vt:lpwstr>Standard</vt:lpwstr>
  </property>
  <property fmtid="{D5CDD505-2E9C-101B-9397-08002B2CF9AE}" pid="5" name="MSIP_Label_03295685-2385-4a6a-8368-cb4a937acc28_Name">
    <vt:lpwstr>03295685-2385-4a6a-8368-cb4a937acc28</vt:lpwstr>
  </property>
  <property fmtid="{D5CDD505-2E9C-101B-9397-08002B2CF9AE}" pid="6" name="MSIP_Label_03295685-2385-4a6a-8368-cb4a937acc28_SiteId">
    <vt:lpwstr>c8e8bdb6-8e7c-41d5-bc41-37fff3c33b75</vt:lpwstr>
  </property>
  <property fmtid="{D5CDD505-2E9C-101B-9397-08002B2CF9AE}" pid="7" name="MSIP_Label_03295685-2385-4a6a-8368-cb4a937acc28_ActionId">
    <vt:lpwstr>a82a8d29-8eb1-44b6-9b60-5ca18094bdb9</vt:lpwstr>
  </property>
  <property fmtid="{D5CDD505-2E9C-101B-9397-08002B2CF9AE}" pid="8" name="MSIP_Label_03295685-2385-4a6a-8368-cb4a937acc28_ContentBits">
    <vt:lpwstr>0</vt:lpwstr>
  </property>
</Properties>
</file>